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Kloštar_2014.pdf">'List1'!#REF!</definedName>
  </definedNames>
  <calcPr fullCalcOnLoad="1"/>
</workbook>
</file>

<file path=xl/sharedStrings.xml><?xml version="1.0" encoding="utf-8"?>
<sst xmlns="http://schemas.openxmlformats.org/spreadsheetml/2006/main" count="60" uniqueCount="49">
  <si>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</si>
  <si>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</si>
  <si>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</si>
  <si>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</si>
  <si>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</si>
  <si>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</si>
  <si>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</si>
  <si>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</si>
  <si>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</si>
  <si>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</si>
  <si>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</si>
  <si>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</si>
  <si>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MRS Kloštar Podravski</t>
  </si>
  <si>
    <t xml:space="preserve">Mjesto uzorkovanja </t>
  </si>
  <si>
    <t>Datum uzorkovanja</t>
  </si>
  <si>
    <r>
      <t>Gornja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 15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</t>
    </r>
  </si>
  <si>
    <r>
      <t>Donja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</si>
  <si>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r>
      <t xml:space="preserve"> Wobbe-ova značajka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</si>
  <si>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t>Godina 2014.</t>
  </si>
  <si>
    <t>07.01.2014.</t>
  </si>
  <si>
    <t>16.01.2014.</t>
  </si>
  <si>
    <t>Izvješće o kvaliteti plina na distribucijskom području Plinkom d.o.o.  temeljem dostavljenih kromatografskih analiza plina operatora transportnog sustava (sukladno članku 57. stavku 8. Mrežnih pravila plinskog distribucijskog sustava (NN 158/13)</t>
  </si>
  <si>
    <t>03.02.2014.</t>
  </si>
  <si>
    <t>17.02.2014.</t>
  </si>
  <si>
    <t>03.03.2014.</t>
  </si>
  <si>
    <t>17.03.2014.</t>
  </si>
  <si>
    <t>Donja ogrijevna vrijednost (kWh/m³) 15ºC</t>
  </si>
  <si>
    <t>Prosječna ponderirana vrijednost izmjerenih donjih ogrijevnih vrijednosti (MJ/m³) 15ºC</t>
  </si>
  <si>
    <t>Prosječna ponderirana vrijednost izmjerenih donjih ogrijevnih vrijednosti (kWh/m³) 15ºC</t>
  </si>
  <si>
    <t>03.04.2014.</t>
  </si>
  <si>
    <t>16.04.2014.</t>
  </si>
  <si>
    <t>05.05.2014</t>
  </si>
  <si>
    <t>19.05.2014.</t>
  </si>
  <si>
    <t>03.06.2014.</t>
  </si>
  <si>
    <t>16.06.2014.</t>
  </si>
  <si>
    <t>03.07.2014.</t>
  </si>
  <si>
    <t>16.07.2014.</t>
  </si>
  <si>
    <t>06.08.2014.</t>
  </si>
  <si>
    <t>18.08.2014.</t>
  </si>
  <si>
    <t>03.09.2014.</t>
  </si>
  <si>
    <t>09.09.2014.</t>
  </si>
  <si>
    <t>16.09.2014.</t>
  </si>
  <si>
    <t>22.09.2014.</t>
  </si>
  <si>
    <t>03.10.2014.</t>
  </si>
  <si>
    <t>16.10.2014.</t>
  </si>
  <si>
    <t>03.11.2014.</t>
  </si>
  <si>
    <t>17.11.2014.</t>
  </si>
  <si>
    <t>03.12.2014.</t>
  </si>
  <si>
    <t>16.12.2014.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</si>
</sst>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.0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8" fontId="1" fillId="32" borderId="10" xfId="0" applyNumberFormat="1" applyFont="1" applyFill="1" applyBorder="1" applyAlignment="1">
      <alignment horizontal="center" vertical="center"/>
    </xf>
    <xf numFmtId="168" fontId="1" fillId="32" borderId="12" xfId="0" applyNumberFormat="1" applyFont="1" applyFill="1" applyBorder="1" applyAlignment="1">
      <alignment horizontal="center" vertical="center"/>
    </xf>
    <xf numFmtId="168" fontId="1" fillId="32" borderId="13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168" fontId="1" fillId="32" borderId="16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center" vertical="center"/>
    </xf>
    <xf numFmtId="168" fontId="1" fillId="32" borderId="17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68" fontId="1" fillId="32" borderId="21" xfId="0" applyNumberFormat="1" applyFont="1" applyFill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2" fontId="1" fillId="32" borderId="21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3" fillId="33" borderId="2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2" max="2" width="13.8515625" style="0" customWidth="1"/>
    <col min="3" max="3" width="14.421875" style="0" customWidth="1"/>
    <col min="4" max="4" width="14.8515625" style="0" customWidth="1"/>
    <col min="5" max="6" width="15.8515625" style="0" customWidth="1"/>
    <col min="7" max="8" width="19.7109375" style="0" customWidth="1"/>
    <col min="9" max="9" width="16.00390625" style="0" customWidth="1"/>
  </cols>
  <sheetData>
    <row r="1" spans="1:9" ht="15">
      <c r="A1" s="29" t="s">
        <v>21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ht="15.75" thickBot="1"/>
    <row r="5" spans="1:10" ht="15" customHeight="1" thickBot="1">
      <c r="A5" s="40" t="s">
        <v>18</v>
      </c>
      <c r="B5" s="40" t="s">
        <v>13</v>
      </c>
      <c r="C5" s="40" t="s">
        <v>14</v>
      </c>
      <c r="D5" s="40" t="s">
        <v>15</v>
      </c>
      <c r="E5" s="37" t="s">
        <v>16</v>
      </c>
      <c r="F5" s="37" t="s">
        <v>26</v>
      </c>
      <c r="G5" s="51" t="s">
        <v>27</v>
      </c>
      <c r="H5" s="51" t="s">
        <v>28</v>
      </c>
      <c r="I5" s="32" t="s">
        <v>17</v>
      </c>
      <c r="J5" s="11"/>
    </row>
    <row r="6" spans="1:10" ht="51.75" customHeight="1" thickBot="1">
      <c r="A6" s="40"/>
      <c r="B6" s="40"/>
      <c r="C6" s="40"/>
      <c r="D6" s="40"/>
      <c r="E6" s="38"/>
      <c r="F6" s="53"/>
      <c r="G6" s="52"/>
      <c r="H6" s="54"/>
      <c r="I6" s="33"/>
      <c r="J6" s="11"/>
    </row>
    <row r="7" spans="1:9" ht="15.75" thickBot="1">
      <c r="A7" s="39" t="s">
        <v>0</v>
      </c>
      <c r="B7" s="36" t="s">
        <v>12</v>
      </c>
      <c r="C7" s="1" t="s">
        <v>19</v>
      </c>
      <c r="D7" s="2">
        <v>38.86</v>
      </c>
      <c r="E7" s="16">
        <v>35.05</v>
      </c>
      <c r="F7" s="13">
        <f aca="true" t="shared" si="0" ref="F7:F32">ROUND((E7/3.6),4)</f>
        <v>9.7361</v>
      </c>
      <c r="G7" s="48">
        <f>AVERAGE(E7,E8)</f>
        <v>35.065</v>
      </c>
      <c r="H7" s="46">
        <f>ROUND((G7/3.6),4)</f>
        <v>9.7403</v>
      </c>
      <c r="I7" s="2">
        <v>50.44</v>
      </c>
    </row>
    <row r="8" spans="1:9" ht="15.75" thickBot="1">
      <c r="A8" s="39"/>
      <c r="B8" s="36"/>
      <c r="C8" s="3" t="s">
        <v>20</v>
      </c>
      <c r="D8" s="10">
        <v>38.9</v>
      </c>
      <c r="E8" s="17">
        <v>35.08</v>
      </c>
      <c r="F8" s="14">
        <f t="shared" si="0"/>
        <v>9.7444</v>
      </c>
      <c r="G8" s="44"/>
      <c r="H8" s="47"/>
      <c r="I8" s="3">
        <v>50.45</v>
      </c>
    </row>
    <row r="9" spans="1:9" ht="15.75" thickBot="1">
      <c r="A9" s="39" t="s">
        <v>1</v>
      </c>
      <c r="B9" s="34" t="s">
        <v>12</v>
      </c>
      <c r="C9" s="12" t="s">
        <v>22</v>
      </c>
      <c r="D9" s="2">
        <v>38.84</v>
      </c>
      <c r="E9" s="16">
        <v>35.03</v>
      </c>
      <c r="F9" s="13">
        <f t="shared" si="0"/>
        <v>9.7306</v>
      </c>
      <c r="G9" s="48">
        <f>AVERAGE(E9,E10)</f>
        <v>35.004999999999995</v>
      </c>
      <c r="H9" s="46">
        <f>ROUND((G9/3.6),4)</f>
        <v>9.7236</v>
      </c>
      <c r="I9" s="2">
        <v>50.38</v>
      </c>
    </row>
    <row r="10" spans="1:9" ht="15.75" thickBot="1">
      <c r="A10" s="39"/>
      <c r="B10" s="35"/>
      <c r="C10" s="4" t="s">
        <v>23</v>
      </c>
      <c r="D10" s="4">
        <v>38.79</v>
      </c>
      <c r="E10" s="18">
        <v>34.98</v>
      </c>
      <c r="F10" s="20">
        <f t="shared" si="0"/>
        <v>9.7167</v>
      </c>
      <c r="G10" s="44"/>
      <c r="H10" s="47"/>
      <c r="I10" s="4">
        <v>50.35</v>
      </c>
    </row>
    <row r="11" spans="1:9" ht="15.75" thickBot="1">
      <c r="A11" s="39" t="s">
        <v>2</v>
      </c>
      <c r="B11" s="34" t="s">
        <v>12</v>
      </c>
      <c r="C11" s="2" t="s">
        <v>24</v>
      </c>
      <c r="D11" s="8">
        <v>38.84</v>
      </c>
      <c r="E11" s="19">
        <v>35.03</v>
      </c>
      <c r="F11" s="13">
        <f t="shared" si="0"/>
        <v>9.7306</v>
      </c>
      <c r="G11" s="48">
        <f>AVERAGE(E11,E12)</f>
        <v>35.035</v>
      </c>
      <c r="H11" s="46">
        <f>ROUND((G11/3.6),4)</f>
        <v>9.7319</v>
      </c>
      <c r="I11" s="5">
        <v>50.38</v>
      </c>
    </row>
    <row r="12" spans="1:9" ht="15.75" thickBot="1">
      <c r="A12" s="39"/>
      <c r="B12" s="35"/>
      <c r="C12" s="3" t="s">
        <v>25</v>
      </c>
      <c r="D12" s="3">
        <v>38.85</v>
      </c>
      <c r="E12" s="17">
        <v>35.04</v>
      </c>
      <c r="F12" s="20">
        <f t="shared" si="0"/>
        <v>9.7333</v>
      </c>
      <c r="G12" s="44"/>
      <c r="H12" s="47"/>
      <c r="I12" s="3">
        <v>50.42</v>
      </c>
    </row>
    <row r="13" spans="1:9" ht="15.75" thickBot="1">
      <c r="A13" s="39" t="s">
        <v>3</v>
      </c>
      <c r="B13" s="34" t="s">
        <v>12</v>
      </c>
      <c r="C13" s="2" t="s">
        <v>29</v>
      </c>
      <c r="D13" s="9">
        <v>39</v>
      </c>
      <c r="E13" s="16">
        <v>35.17</v>
      </c>
      <c r="F13" s="13">
        <f t="shared" si="0"/>
        <v>9.7694</v>
      </c>
      <c r="G13" s="48">
        <f>AVERAGE(E13,E14)</f>
        <v>35.11</v>
      </c>
      <c r="H13" s="46">
        <f>ROUND((G13/3.6),4)</f>
        <v>9.7528</v>
      </c>
      <c r="I13" s="2">
        <v>50.53</v>
      </c>
    </row>
    <row r="14" spans="1:9" ht="15.75" thickBot="1">
      <c r="A14" s="39"/>
      <c r="B14" s="35"/>
      <c r="C14" s="3" t="s">
        <v>30</v>
      </c>
      <c r="D14" s="3">
        <v>38.87</v>
      </c>
      <c r="E14" s="17">
        <v>35.05</v>
      </c>
      <c r="F14" s="14">
        <f t="shared" si="0"/>
        <v>9.7361</v>
      </c>
      <c r="G14" s="44"/>
      <c r="H14" s="47"/>
      <c r="I14" s="3">
        <v>50.45</v>
      </c>
    </row>
    <row r="15" spans="1:9" ht="15.75" thickBot="1">
      <c r="A15" s="39" t="s">
        <v>4</v>
      </c>
      <c r="B15" s="34" t="s">
        <v>12</v>
      </c>
      <c r="C15" s="2" t="s">
        <v>31</v>
      </c>
      <c r="D15" s="2">
        <v>38.89</v>
      </c>
      <c r="E15" s="16">
        <v>35.08</v>
      </c>
      <c r="F15" s="15">
        <f t="shared" si="0"/>
        <v>9.7444</v>
      </c>
      <c r="G15" s="48">
        <f>AVERAGE(E15,E16)</f>
        <v>35.04</v>
      </c>
      <c r="H15" s="46">
        <f>ROUND((G15/3.6),4)</f>
        <v>9.7333</v>
      </c>
      <c r="I15" s="2">
        <v>50.45</v>
      </c>
    </row>
    <row r="16" spans="1:9" ht="15.75" thickBot="1">
      <c r="A16" s="39"/>
      <c r="B16" s="35"/>
      <c r="C16" s="3" t="s">
        <v>32</v>
      </c>
      <c r="D16" s="3">
        <v>38.81</v>
      </c>
      <c r="E16" s="17">
        <v>35</v>
      </c>
      <c r="F16" s="14">
        <f t="shared" si="0"/>
        <v>9.7222</v>
      </c>
      <c r="G16" s="44"/>
      <c r="H16" s="47"/>
      <c r="I16" s="3">
        <v>50.39</v>
      </c>
    </row>
    <row r="17" spans="1:9" ht="15.75" thickBot="1">
      <c r="A17" s="39" t="s">
        <v>5</v>
      </c>
      <c r="B17" s="34" t="s">
        <v>12</v>
      </c>
      <c r="C17" s="2" t="s">
        <v>33</v>
      </c>
      <c r="D17" s="2">
        <v>38.76</v>
      </c>
      <c r="E17" s="16">
        <v>34.96</v>
      </c>
      <c r="F17" s="15">
        <f t="shared" si="0"/>
        <v>9.7111</v>
      </c>
      <c r="G17" s="48">
        <f>AVERAGE(E17,E18)</f>
        <v>34.905</v>
      </c>
      <c r="H17" s="46">
        <f>ROUND((G17/3.6),4)</f>
        <v>9.6958</v>
      </c>
      <c r="I17" s="9">
        <v>50.29</v>
      </c>
    </row>
    <row r="18" spans="1:9" ht="15.75" thickBot="1">
      <c r="A18" s="39"/>
      <c r="B18" s="35"/>
      <c r="C18" s="3" t="s">
        <v>34</v>
      </c>
      <c r="D18" s="3">
        <v>38.65</v>
      </c>
      <c r="E18" s="17">
        <v>34.85</v>
      </c>
      <c r="F18" s="14">
        <f t="shared" si="0"/>
        <v>9.6806</v>
      </c>
      <c r="G18" s="44"/>
      <c r="H18" s="47"/>
      <c r="I18" s="3">
        <v>50.27</v>
      </c>
    </row>
    <row r="19" spans="1:11" ht="15.75" thickBot="1">
      <c r="A19" s="39" t="s">
        <v>6</v>
      </c>
      <c r="B19" s="34" t="s">
        <v>12</v>
      </c>
      <c r="C19" s="2" t="s">
        <v>35</v>
      </c>
      <c r="D19" s="2">
        <v>39.33</v>
      </c>
      <c r="E19" s="16">
        <v>35.49</v>
      </c>
      <c r="F19" s="15">
        <f t="shared" si="0"/>
        <v>9.8583</v>
      </c>
      <c r="G19" s="48">
        <f>AVERAGE(E19,E20)</f>
        <v>35.290000000000006</v>
      </c>
      <c r="H19" s="46">
        <f>ROUND((G19/3.6),4)</f>
        <v>9.8028</v>
      </c>
      <c r="I19" s="2">
        <v>50.56</v>
      </c>
      <c r="K19" s="28"/>
    </row>
    <row r="20" spans="1:9" ht="15.75" thickBot="1">
      <c r="A20" s="39"/>
      <c r="B20" s="35"/>
      <c r="C20" s="4" t="s">
        <v>36</v>
      </c>
      <c r="D20" s="21">
        <v>38.9</v>
      </c>
      <c r="E20" s="18">
        <v>35.09</v>
      </c>
      <c r="F20" s="14">
        <f t="shared" si="0"/>
        <v>9.7472</v>
      </c>
      <c r="G20" s="44"/>
      <c r="H20" s="47"/>
      <c r="I20" s="4">
        <v>50.31</v>
      </c>
    </row>
    <row r="21" spans="1:9" ht="15.75" thickBot="1">
      <c r="A21" s="39" t="s">
        <v>7</v>
      </c>
      <c r="B21" s="34" t="s">
        <v>12</v>
      </c>
      <c r="C21" s="6" t="s">
        <v>37</v>
      </c>
      <c r="D21" s="5">
        <v>38.89</v>
      </c>
      <c r="E21" s="19">
        <v>35.08</v>
      </c>
      <c r="F21" s="15">
        <f t="shared" si="0"/>
        <v>9.7444</v>
      </c>
      <c r="G21" s="48">
        <f>AVERAGE(E21,E22)</f>
        <v>35.08</v>
      </c>
      <c r="H21" s="46">
        <f>ROUND((G21/3.6),4)</f>
        <v>9.7444</v>
      </c>
      <c r="I21" s="2">
        <v>50.29</v>
      </c>
    </row>
    <row r="22" spans="1:9" ht="15.75" thickBot="1">
      <c r="A22" s="39"/>
      <c r="B22" s="35"/>
      <c r="C22" s="7" t="s">
        <v>38</v>
      </c>
      <c r="D22" s="3">
        <v>38.89</v>
      </c>
      <c r="E22" s="17">
        <v>35.08</v>
      </c>
      <c r="F22" s="14">
        <f t="shared" si="0"/>
        <v>9.7444</v>
      </c>
      <c r="G22" s="44"/>
      <c r="H22" s="47"/>
      <c r="I22" s="3">
        <v>50.31</v>
      </c>
    </row>
    <row r="23" spans="1:9" ht="15">
      <c r="A23" s="42" t="s">
        <v>8</v>
      </c>
      <c r="B23" s="34" t="s">
        <v>12</v>
      </c>
      <c r="C23" s="2" t="s">
        <v>39</v>
      </c>
      <c r="D23" s="2">
        <v>38.84</v>
      </c>
      <c r="E23" s="16">
        <v>35.04</v>
      </c>
      <c r="F23" s="15">
        <f t="shared" si="0"/>
        <v>9.7333</v>
      </c>
      <c r="G23" s="48">
        <f>AVERAGE(E23,E24,E25,E26)</f>
        <v>36.392500000000005</v>
      </c>
      <c r="H23" s="46">
        <f>ROUND((G23/3.6),4)</f>
        <v>10.109</v>
      </c>
      <c r="I23" s="2">
        <v>50.18</v>
      </c>
    </row>
    <row r="24" spans="1:9" ht="15">
      <c r="A24" s="43"/>
      <c r="B24" s="45"/>
      <c r="C24" s="24" t="s">
        <v>40</v>
      </c>
      <c r="D24" s="24">
        <v>40.47</v>
      </c>
      <c r="E24" s="25">
        <v>36.58</v>
      </c>
      <c r="F24" s="26">
        <f t="shared" si="0"/>
        <v>10.1611</v>
      </c>
      <c r="G24" s="43"/>
      <c r="H24" s="50"/>
      <c r="I24" s="24">
        <v>49.61</v>
      </c>
    </row>
    <row r="25" spans="1:9" ht="15">
      <c r="A25" s="43"/>
      <c r="B25" s="45"/>
      <c r="C25" s="22" t="s">
        <v>41</v>
      </c>
      <c r="D25" s="22">
        <v>41.17</v>
      </c>
      <c r="E25" s="23">
        <v>37.24</v>
      </c>
      <c r="F25" s="20">
        <f t="shared" si="0"/>
        <v>10.3444</v>
      </c>
      <c r="G25" s="43">
        <f>AVERAGE(E25,E26)</f>
        <v>36.975</v>
      </c>
      <c r="H25" s="50">
        <f>ROUND((G25/3.6),4)</f>
        <v>10.2708</v>
      </c>
      <c r="I25" s="22">
        <v>49.89</v>
      </c>
    </row>
    <row r="26" spans="1:9" ht="15.75" thickBot="1">
      <c r="A26" s="44"/>
      <c r="B26" s="35"/>
      <c r="C26" s="4" t="s">
        <v>42</v>
      </c>
      <c r="D26" s="4">
        <v>40.62</v>
      </c>
      <c r="E26" s="27">
        <v>36.71</v>
      </c>
      <c r="F26" s="14">
        <f t="shared" si="0"/>
        <v>10.1972</v>
      </c>
      <c r="G26" s="44"/>
      <c r="H26" s="47"/>
      <c r="I26" s="21">
        <v>50.2</v>
      </c>
    </row>
    <row r="27" spans="1:9" ht="15.75" thickBot="1">
      <c r="A27" s="39" t="s">
        <v>9</v>
      </c>
      <c r="B27" s="34" t="s">
        <v>12</v>
      </c>
      <c r="C27" s="2" t="s">
        <v>43</v>
      </c>
      <c r="D27" s="9">
        <v>39.08</v>
      </c>
      <c r="E27" s="16">
        <v>35.26</v>
      </c>
      <c r="F27" s="15">
        <f t="shared" si="0"/>
        <v>9.7944</v>
      </c>
      <c r="G27" s="48">
        <f>AVERAGE(E27,E28)</f>
        <v>35.144999999999996</v>
      </c>
      <c r="H27" s="46">
        <f>ROUND((G27/3.6),4)</f>
        <v>9.7625</v>
      </c>
      <c r="I27" s="2">
        <v>50.51</v>
      </c>
    </row>
    <row r="28" spans="1:9" ht="15.75" thickBot="1">
      <c r="A28" s="39"/>
      <c r="B28" s="35"/>
      <c r="C28" s="3" t="s">
        <v>44</v>
      </c>
      <c r="D28" s="3">
        <v>38.84</v>
      </c>
      <c r="E28" s="17">
        <v>35.03</v>
      </c>
      <c r="F28" s="14">
        <f t="shared" si="0"/>
        <v>9.7306</v>
      </c>
      <c r="G28" s="49"/>
      <c r="H28" s="47"/>
      <c r="I28" s="3">
        <v>50.38</v>
      </c>
    </row>
    <row r="29" spans="1:9" ht="15.75" thickBot="1">
      <c r="A29" s="39" t="s">
        <v>10</v>
      </c>
      <c r="B29" s="34" t="s">
        <v>12</v>
      </c>
      <c r="C29" s="2" t="s">
        <v>45</v>
      </c>
      <c r="D29" s="2">
        <v>38.82</v>
      </c>
      <c r="E29" s="16">
        <v>35.02</v>
      </c>
      <c r="F29" s="15">
        <f t="shared" si="0"/>
        <v>9.7278</v>
      </c>
      <c r="G29" s="48">
        <f>AVERAGE(E29,E30)</f>
        <v>34.95</v>
      </c>
      <c r="H29" s="46">
        <f>ROUND((G29/3.6),4)</f>
        <v>9.7083</v>
      </c>
      <c r="I29" s="2">
        <v>50.33</v>
      </c>
    </row>
    <row r="30" spans="1:9" ht="15.75" thickBot="1">
      <c r="A30" s="39"/>
      <c r="B30" s="35"/>
      <c r="C30" s="3" t="s">
        <v>46</v>
      </c>
      <c r="D30" s="3">
        <v>38.68</v>
      </c>
      <c r="E30" s="17">
        <v>34.88</v>
      </c>
      <c r="F30" s="14">
        <f t="shared" si="0"/>
        <v>9.6889</v>
      </c>
      <c r="G30" s="49"/>
      <c r="H30" s="47"/>
      <c r="I30" s="3">
        <v>50.39</v>
      </c>
    </row>
    <row r="31" spans="1:9" ht="15.75" thickBot="1">
      <c r="A31" s="39" t="s">
        <v>11</v>
      </c>
      <c r="B31" s="34" t="s">
        <v>12</v>
      </c>
      <c r="C31" s="2" t="s">
        <v>47</v>
      </c>
      <c r="D31" s="2">
        <v>38.68</v>
      </c>
      <c r="E31" s="16">
        <v>34.88</v>
      </c>
      <c r="F31" s="15">
        <f t="shared" si="0"/>
        <v>9.6889</v>
      </c>
      <c r="G31" s="48">
        <f>AVERAGE(E31,E32)</f>
        <v>34.855000000000004</v>
      </c>
      <c r="H31" s="46">
        <f>ROUND((G31/3.6),4)</f>
        <v>9.6819</v>
      </c>
      <c r="I31" s="2">
        <v>50.44</v>
      </c>
    </row>
    <row r="32" spans="1:9" ht="15.75" thickBot="1">
      <c r="A32" s="39"/>
      <c r="B32" s="35"/>
      <c r="C32" s="3" t="s">
        <v>48</v>
      </c>
      <c r="D32" s="3">
        <v>38.64</v>
      </c>
      <c r="E32" s="17">
        <v>34.83</v>
      </c>
      <c r="F32" s="14">
        <f t="shared" si="0"/>
        <v>9.675</v>
      </c>
      <c r="G32" s="49"/>
      <c r="H32" s="47"/>
      <c r="I32" s="3">
        <v>50.43</v>
      </c>
    </row>
    <row r="33" ht="15">
      <c r="A33" s="41"/>
    </row>
    <row r="34" ht="15">
      <c r="A34" s="41"/>
    </row>
    <row r="35" ht="15">
      <c r="A35" s="41"/>
    </row>
    <row r="36" ht="15">
      <c r="A36" s="41"/>
    </row>
  </sheetData>
  <sheetProtection/>
  <mergeCells count="60">
    <mergeCell ref="H23:H26"/>
    <mergeCell ref="G5:G6"/>
    <mergeCell ref="F5:F6"/>
    <mergeCell ref="H5:H6"/>
    <mergeCell ref="H7:H8"/>
    <mergeCell ref="H9:H10"/>
    <mergeCell ref="G19:G20"/>
    <mergeCell ref="G17:G18"/>
    <mergeCell ref="H11:H12"/>
    <mergeCell ref="H13:H14"/>
    <mergeCell ref="H15:H16"/>
    <mergeCell ref="G27:G28"/>
    <mergeCell ref="G29:G30"/>
    <mergeCell ref="G31:G32"/>
    <mergeCell ref="G7:G8"/>
    <mergeCell ref="G9:G10"/>
    <mergeCell ref="G11:G12"/>
    <mergeCell ref="G13:G14"/>
    <mergeCell ref="G15:G16"/>
    <mergeCell ref="G23:G26"/>
    <mergeCell ref="H17:H18"/>
    <mergeCell ref="H19:H20"/>
    <mergeCell ref="H21:H22"/>
    <mergeCell ref="A31:A32"/>
    <mergeCell ref="A7:A8"/>
    <mergeCell ref="B17:B18"/>
    <mergeCell ref="H27:H28"/>
    <mergeCell ref="H29:H30"/>
    <mergeCell ref="H31:H32"/>
    <mergeCell ref="G21:G22"/>
    <mergeCell ref="A35:A36"/>
    <mergeCell ref="A5:A6"/>
    <mergeCell ref="B5:B6"/>
    <mergeCell ref="B19:B20"/>
    <mergeCell ref="A19:A20"/>
    <mergeCell ref="A21:A22"/>
    <mergeCell ref="A23:A26"/>
    <mergeCell ref="B23:B26"/>
    <mergeCell ref="A33:A34"/>
    <mergeCell ref="A17:A18"/>
    <mergeCell ref="D5:D6"/>
    <mergeCell ref="A13:A14"/>
    <mergeCell ref="A11:A12"/>
    <mergeCell ref="B13:B14"/>
    <mergeCell ref="B15:B16"/>
    <mergeCell ref="B31:B32"/>
    <mergeCell ref="A27:A28"/>
    <mergeCell ref="B29:B30"/>
    <mergeCell ref="A29:A30"/>
    <mergeCell ref="B27:B28"/>
    <mergeCell ref="A1:I3"/>
    <mergeCell ref="I5:I6"/>
    <mergeCell ref="B21:B22"/>
    <mergeCell ref="B7:B8"/>
    <mergeCell ref="E5:E6"/>
    <mergeCell ref="A9:A10"/>
    <mergeCell ref="A15:A16"/>
    <mergeCell ref="C5:C6"/>
    <mergeCell ref="B9:B10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2014-12-30T11:20:53Z</dcterms:modified>
  <cp:category/>
  <cp:version/>
  <cp:contentType/>
  <cp:contentStatus/>
</cp:coreProperties>
</file>