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arija\Desktop\NOVI PRAVILNICI, ODLUKE, ZAPISNICI\2. PLinkom d.o.o\7. ZAVRŠNI 2021\3. Nadzorni odbor\"/>
    </mc:Choice>
  </mc:AlternateContent>
  <bookViews>
    <workbookView xWindow="0" yWindow="0" windowWidth="19200" windowHeight="8232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1" l="1"/>
  <c r="B17" i="1" l="1"/>
  <c r="B13" i="1"/>
  <c r="B49" i="1" l="1"/>
  <c r="B55" i="1" l="1"/>
  <c r="B19" i="1" l="1"/>
  <c r="B58" i="1" l="1"/>
</calcChain>
</file>

<file path=xl/sharedStrings.xml><?xml version="1.0" encoding="utf-8"?>
<sst xmlns="http://schemas.openxmlformats.org/spreadsheetml/2006/main" count="48" uniqueCount="44">
  <si>
    <t>OIB: 92107053211</t>
  </si>
  <si>
    <t>PRIHODI</t>
  </si>
  <si>
    <t>OPIS</t>
  </si>
  <si>
    <t>Prihodi od kamata</t>
  </si>
  <si>
    <t>UKUPNI PRIHODI</t>
  </si>
  <si>
    <t>Troškovi materijala</t>
  </si>
  <si>
    <t>Električna energija, plin, gorivo</t>
  </si>
  <si>
    <t>Troškovi prijevoza i HPT</t>
  </si>
  <si>
    <t>Usluge tekućeg održavanja</t>
  </si>
  <si>
    <t>Usluga objave oglasa</t>
  </si>
  <si>
    <t>Proizv. i ostale usluge,najam i koncesija</t>
  </si>
  <si>
    <t>Troškovi za povr.poslove i naknade Nadzornom odb.</t>
  </si>
  <si>
    <t>Amortizacija</t>
  </si>
  <si>
    <t>Naknade zaposlenima</t>
  </si>
  <si>
    <t>Troškovi reprezentacije</t>
  </si>
  <si>
    <t>Premije osiguranja</t>
  </si>
  <si>
    <t>Porezi koji ne ovise o rezultatu</t>
  </si>
  <si>
    <t>Bankarske usluge i provizije i članarine</t>
  </si>
  <si>
    <t>Ostali troškovi</t>
  </si>
  <si>
    <t>Neto plaće zaposlenih</t>
  </si>
  <si>
    <t>Porezi i doprinosi iz plaća</t>
  </si>
  <si>
    <t>Doprinosi na bruto plaće</t>
  </si>
  <si>
    <t>Zatezne i redovne kamate</t>
  </si>
  <si>
    <t>UKUPNI RASHODI</t>
  </si>
  <si>
    <t>Direktor</t>
  </si>
  <si>
    <t>Prihodi od prodaje usluga i priključaka</t>
  </si>
  <si>
    <t>Prihodi od Općine namjenska sredstva</t>
  </si>
  <si>
    <t>Prihodi od najamnina, prodaje dugotrajne imovine, naknade šteta osiguranja i refundacija</t>
  </si>
  <si>
    <t>PLINKOM d.o.o.</t>
  </si>
  <si>
    <t>PITOMAČA VINOGRADSKA 41</t>
  </si>
  <si>
    <t>RASHODI</t>
  </si>
  <si>
    <t>Donacije</t>
  </si>
  <si>
    <t>Otpis potraživanja, naknadno utvrđeni rashodi iz prošlih razdoblja</t>
  </si>
  <si>
    <t>Dražen Derežić, dipl.ing</t>
  </si>
  <si>
    <t>FINANCIJSKI PLAN ZA 2021. GODINU</t>
  </si>
  <si>
    <t>PLAN 2021.</t>
  </si>
  <si>
    <t>OSTVARENO 31.12.2021.</t>
  </si>
  <si>
    <t xml:space="preserve">OSTV./2021 PLAN-INDEKS </t>
  </si>
  <si>
    <t>UKUPNO POSLOVNI PRIHODI</t>
  </si>
  <si>
    <t>UKUPNO FINANCIJSKI PRIHODI</t>
  </si>
  <si>
    <t>UKUPNO POSLOVNI RASHODI</t>
  </si>
  <si>
    <t>UKUPNO FINANCIJSKI RASHODI</t>
  </si>
  <si>
    <t>DOBIT-GUBITAK</t>
  </si>
  <si>
    <t>Pitomača, travanj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</si>
</sst>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3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3" fillId="0" borderId="0" xfId="0" applyFont="1" applyAlignment="1">
      <alignment horizontal="justify" vertical="center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justify" vertical="center" wrapText="1"/>
    </xf>
    <xf numFmtId="4" fontId="2" fillId="0" borderId="0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right"/>
    </xf>
    <xf numFmtId="0" fontId="1" fillId="0" borderId="0" xfId="0" applyFont="1"/>
    <xf numFmtId="0" fontId="0" fillId="0" borderId="0" xfId="0" applyBorder="1"/>
    <xf numFmtId="4" fontId="2" fillId="0" borderId="0" xfId="0" applyNumberFormat="1" applyFont="1" applyBorder="1" applyAlignment="1">
      <alignment vertical="center" wrapText="1"/>
    </xf>
    <xf numFmtId="0" fontId="3" fillId="0" borderId="0" xfId="0" applyFont="1" applyBorder="1" applyAlignment="1">
      <alignment horizontal="justify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Border="1"/>
    <xf numFmtId="4" fontId="4" fillId="0" borderId="1" xfId="0" applyNumberFormat="1" applyFont="1" applyBorder="1" applyAlignment="1">
      <alignment horizontal="right" vertical="center" wrapText="1"/>
    </xf>
    <xf numFmtId="4" fontId="4" fillId="0" borderId="1" xfId="0" applyNumberFormat="1" applyFont="1" applyBorder="1" applyAlignment="1">
      <alignment horizontal="righ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right" vertical="center" wrapText="1"/>
    </xf>
    <xf numFmtId="0" fontId="4" fillId="0" borderId="5" xfId="0" applyFont="1" applyBorder="1" applyAlignment="1">
      <alignment horizontal="left" vertical="center" wrapText="1"/>
    </xf>
    <xf numFmtId="4" fontId="4" fillId="0" borderId="6" xfId="0" applyNumberFormat="1" applyFont="1" applyBorder="1" applyAlignment="1">
      <alignment horizontal="right" vertical="center" wrapText="1"/>
    </xf>
    <xf numFmtId="4" fontId="4" fillId="0" borderId="6" xfId="0" applyNumberFormat="1" applyFont="1" applyBorder="1" applyAlignment="1">
      <alignment horizontal="right" vertical="center" wrapText="1"/>
    </xf>
    <xf numFmtId="4" fontId="5" fillId="0" borderId="6" xfId="0" applyNumberFormat="1" applyFont="1" applyBorder="1" applyAlignment="1">
      <alignment horizontal="right" vertical="center" wrapText="1"/>
    </xf>
    <xf numFmtId="4" fontId="6" fillId="0" borderId="6" xfId="0" applyNumberFormat="1" applyFont="1" applyBorder="1" applyAlignment="1">
      <alignment horizontal="right" vertical="center" wrapText="1"/>
    </xf>
    <xf numFmtId="4" fontId="6" fillId="0" borderId="9" xfId="0" applyNumberFormat="1" applyFont="1" applyBorder="1" applyAlignment="1">
      <alignment horizontal="righ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4" fontId="4" fillId="0" borderId="6" xfId="0" applyNumberFormat="1" applyFont="1" applyBorder="1" applyAlignment="1">
      <alignment horizontal="right" vertical="center" wrapText="1"/>
    </xf>
    <xf numFmtId="0" fontId="5" fillId="0" borderId="5" xfId="0" applyFont="1" applyBorder="1" applyAlignment="1">
      <alignment horizontal="lef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horizontal="right" vertical="center" wrapText="1"/>
    </xf>
    <xf numFmtId="4" fontId="6" fillId="0" borderId="1" xfId="0" applyNumberFormat="1" applyFont="1" applyBorder="1" applyAlignment="1">
      <alignment horizontal="right" vertical="center" wrapText="1"/>
    </xf>
    <xf numFmtId="0" fontId="6" fillId="0" borderId="1" xfId="0" applyFont="1" applyBorder="1" applyAlignment="1">
      <alignment horizontal="right" vertical="center" wrapText="1"/>
    </xf>
    <xf numFmtId="0" fontId="6" fillId="0" borderId="8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4" fontId="6" fillId="0" borderId="8" xfId="0" applyNumberFormat="1" applyFont="1" applyBorder="1" applyAlignment="1">
      <alignment horizontal="right" vertical="center" wrapText="1"/>
    </xf>
    <xf numFmtId="0" fontId="4" fillId="0" borderId="5" xfId="0" applyFont="1" applyBorder="1" applyAlignment="1">
      <alignment horizontal="left" vertical="center" wrapText="1"/>
    </xf>
    <xf numFmtId="4" fontId="4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4" fontId="4" fillId="0" borderId="12" xfId="0" applyNumberFormat="1" applyFont="1" applyBorder="1" applyAlignment="1">
      <alignment horizontal="right" vertical="center" wrapText="1"/>
    </xf>
    <xf numFmtId="4" fontId="4" fillId="0" borderId="13" xfId="0" applyNumberFormat="1" applyFont="1" applyBorder="1" applyAlignment="1">
      <alignment horizontal="right" vertical="center" wrapText="1"/>
    </xf>
    <xf numFmtId="4" fontId="4" fillId="0" borderId="10" xfId="0" applyNumberFormat="1" applyFont="1" applyBorder="1" applyAlignment="1">
      <alignment horizontal="right" vertical="center" wrapText="1"/>
    </xf>
    <xf numFmtId="4" fontId="4" fillId="0" borderId="11" xfId="0" applyNumberFormat="1" applyFont="1" applyBorder="1" applyAlignment="1">
      <alignment horizontal="right" vertical="center" wrapText="1"/>
    </xf>
    <xf numFmtId="4" fontId="2" fillId="0" borderId="1" xfId="0" applyNumberFormat="1" applyFont="1" applyBorder="1" applyAlignment="1">
      <alignment horizontal="right" vertical="center" wrapText="1"/>
    </xf>
    <xf numFmtId="4" fontId="2" fillId="0" borderId="8" xfId="0" applyNumberFormat="1" applyFont="1" applyBorder="1" applyAlignment="1">
      <alignment horizontal="right" vertical="center" wrapText="1"/>
    </xf>
    <xf numFmtId="4" fontId="5" fillId="0" borderId="10" xfId="0" applyNumberFormat="1" applyFont="1" applyBorder="1" applyAlignment="1">
      <alignment horizontal="right" vertical="center" wrapText="1"/>
    </xf>
    <xf numFmtId="4" fontId="5" fillId="0" borderId="11" xfId="0" applyNumberFormat="1" applyFont="1" applyBorder="1" applyAlignment="1">
      <alignment horizontal="right" vertical="center" wrapText="1"/>
    </xf>
    <xf numFmtId="4" fontId="2" fillId="0" borderId="10" xfId="0" applyNumberFormat="1" applyFont="1" applyBorder="1" applyAlignment="1">
      <alignment horizontal="right" vertical="center" wrapText="1"/>
    </xf>
    <xf numFmtId="4" fontId="2" fillId="0" borderId="14" xfId="0" applyNumberFormat="1" applyFont="1" applyBorder="1" applyAlignment="1">
      <alignment horizontal="right" vertical="center" wrapText="1"/>
    </xf>
    <xf numFmtId="4" fontId="2" fillId="0" borderId="15" xfId="0" applyNumberFormat="1" applyFont="1" applyBorder="1" applyAlignment="1">
      <alignment horizontal="right" vertical="center" wrapText="1"/>
    </xf>
    <xf numFmtId="0" fontId="7" fillId="0" borderId="5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7"/>
  <sheetViews>
    <sheetView tabSelected="1" topLeftCell="A45" workbookViewId="0">
      <selection activeCell="C61" sqref="C61"/>
    </sheetView>
  </sheetViews>
  <sheetFormatPr defaultRowHeight="14.4" x14ac:dyDescent="0.3"/>
  <cols>
    <col min="1" max="1" width="22.33203125" customWidth="1"/>
    <col min="2" max="2" width="28.5546875" customWidth="1"/>
    <col min="3" max="4" width="28.33203125" customWidth="1"/>
    <col min="5" max="5" width="8.88671875" customWidth="1"/>
  </cols>
  <sheetData>
    <row r="1" spans="1:5" ht="15.6" x14ac:dyDescent="0.3">
      <c r="A1" s="1" t="s">
        <v>28</v>
      </c>
    </row>
    <row r="2" spans="1:5" ht="31.2" x14ac:dyDescent="0.3">
      <c r="A2" s="1" t="s">
        <v>29</v>
      </c>
    </row>
    <row r="3" spans="1:5" ht="15.6" x14ac:dyDescent="0.3">
      <c r="A3" s="1" t="s">
        <v>0</v>
      </c>
    </row>
    <row r="4" spans="1:5" ht="15.6" x14ac:dyDescent="0.3">
      <c r="A4" s="1"/>
      <c r="B4" s="4" t="s">
        <v>34</v>
      </c>
    </row>
    <row r="5" spans="1:5" ht="15.6" x14ac:dyDescent="0.3">
      <c r="A5" s="1"/>
      <c r="B5" s="4"/>
    </row>
    <row r="6" spans="1:5" ht="20.399999999999999" x14ac:dyDescent="0.3">
      <c r="A6" s="3" t="s">
        <v>1</v>
      </c>
    </row>
    <row r="7" spans="1:5" ht="21" thickBot="1" x14ac:dyDescent="0.4">
      <c r="A7" s="13"/>
      <c r="B7" s="9"/>
      <c r="C7" s="9"/>
      <c r="D7" s="9"/>
    </row>
    <row r="8" spans="1:5" ht="31.2" x14ac:dyDescent="0.3">
      <c r="A8" s="16" t="s">
        <v>2</v>
      </c>
      <c r="B8" s="17" t="s">
        <v>35</v>
      </c>
      <c r="C8" s="17" t="s">
        <v>36</v>
      </c>
      <c r="D8" s="18" t="s">
        <v>37</v>
      </c>
      <c r="E8" s="9"/>
    </row>
    <row r="9" spans="1:5" ht="27.6" x14ac:dyDescent="0.3">
      <c r="A9" s="19" t="s">
        <v>25</v>
      </c>
      <c r="B9" s="14">
        <v>2000000</v>
      </c>
      <c r="C9" s="14">
        <v>2482546.04</v>
      </c>
      <c r="D9" s="20">
        <f>C9/B9*100</f>
        <v>124.127302</v>
      </c>
      <c r="E9" s="9"/>
    </row>
    <row r="10" spans="1:5" ht="59.25" customHeight="1" x14ac:dyDescent="0.3">
      <c r="A10" s="37" t="s">
        <v>26</v>
      </c>
      <c r="B10" s="38">
        <v>0</v>
      </c>
      <c r="C10" s="44">
        <v>0</v>
      </c>
      <c r="D10" s="46">
        <v>0</v>
      </c>
      <c r="E10" s="9"/>
    </row>
    <row r="11" spans="1:5" x14ac:dyDescent="0.3">
      <c r="A11" s="37"/>
      <c r="B11" s="38"/>
      <c r="C11" s="45"/>
      <c r="D11" s="47"/>
      <c r="E11" s="9"/>
    </row>
    <row r="12" spans="1:5" ht="55.2" x14ac:dyDescent="0.3">
      <c r="A12" s="19" t="s">
        <v>27</v>
      </c>
      <c r="B12" s="14">
        <v>45000</v>
      </c>
      <c r="C12" s="15">
        <v>27409.63</v>
      </c>
      <c r="D12" s="21">
        <v>60.91</v>
      </c>
      <c r="E12" s="9"/>
    </row>
    <row r="13" spans="1:5" x14ac:dyDescent="0.3">
      <c r="A13" s="28" t="s">
        <v>38</v>
      </c>
      <c r="B13" s="29">
        <f>SUM(B9:B12)</f>
        <v>2045000</v>
      </c>
      <c r="C13" s="29">
        <v>2509955.67</v>
      </c>
      <c r="D13" s="22">
        <v>122.74</v>
      </c>
      <c r="E13" s="9"/>
    </row>
    <row r="14" spans="1:5" x14ac:dyDescent="0.3">
      <c r="A14" s="28"/>
      <c r="B14" s="29"/>
      <c r="C14" s="30"/>
      <c r="D14" s="22"/>
      <c r="E14" s="9"/>
    </row>
    <row r="15" spans="1:5" x14ac:dyDescent="0.3">
      <c r="A15" s="28"/>
      <c r="B15" s="29"/>
      <c r="C15" s="30"/>
      <c r="D15" s="22"/>
      <c r="E15" s="9"/>
    </row>
    <row r="16" spans="1:5" x14ac:dyDescent="0.3">
      <c r="A16" s="19" t="s">
        <v>3</v>
      </c>
      <c r="B16" s="14">
        <v>80000</v>
      </c>
      <c r="C16" s="14">
        <v>46084.4</v>
      </c>
      <c r="D16" s="20">
        <v>57.61</v>
      </c>
      <c r="E16" s="9"/>
    </row>
    <row r="17" spans="1:5" x14ac:dyDescent="0.3">
      <c r="A17" s="55" t="s">
        <v>39</v>
      </c>
      <c r="B17" s="29">
        <f>SUM(B16)</f>
        <v>80000</v>
      </c>
      <c r="C17" s="29">
        <v>46084.4</v>
      </c>
      <c r="D17" s="50">
        <v>57.61</v>
      </c>
      <c r="E17" s="9"/>
    </row>
    <row r="18" spans="1:5" x14ac:dyDescent="0.3">
      <c r="A18" s="28"/>
      <c r="B18" s="29"/>
      <c r="C18" s="30"/>
      <c r="D18" s="51"/>
      <c r="E18" s="9"/>
    </row>
    <row r="19" spans="1:5" ht="15" customHeight="1" x14ac:dyDescent="0.3">
      <c r="A19" s="56" t="s">
        <v>4</v>
      </c>
      <c r="B19" s="48">
        <f>SUM(B13+B17)</f>
        <v>2125000</v>
      </c>
      <c r="C19" s="48">
        <v>2556040.0699999998</v>
      </c>
      <c r="D19" s="52">
        <v>120.75</v>
      </c>
      <c r="E19" s="9"/>
    </row>
    <row r="20" spans="1:5" ht="14.4" customHeight="1" x14ac:dyDescent="0.3">
      <c r="A20" s="56"/>
      <c r="B20" s="48"/>
      <c r="C20" s="48"/>
      <c r="D20" s="53"/>
      <c r="E20" s="9"/>
    </row>
    <row r="21" spans="1:5" ht="14.4" customHeight="1" x14ac:dyDescent="0.3">
      <c r="A21" s="56"/>
      <c r="B21" s="48"/>
      <c r="C21" s="48"/>
      <c r="D21" s="53"/>
      <c r="E21" s="9"/>
    </row>
    <row r="22" spans="1:5" ht="15" customHeight="1" thickBot="1" x14ac:dyDescent="0.35">
      <c r="A22" s="57"/>
      <c r="B22" s="49"/>
      <c r="C22" s="49"/>
      <c r="D22" s="54"/>
      <c r="E22" s="9"/>
    </row>
    <row r="23" spans="1:5" ht="15.6" x14ac:dyDescent="0.3">
      <c r="A23" s="5"/>
      <c r="B23" s="6"/>
      <c r="C23" s="6"/>
      <c r="D23" s="10"/>
    </row>
    <row r="24" spans="1:5" ht="21" thickBot="1" x14ac:dyDescent="0.35">
      <c r="A24" s="11" t="s">
        <v>30</v>
      </c>
      <c r="B24" s="9"/>
      <c r="C24" s="9"/>
      <c r="D24" s="10"/>
    </row>
    <row r="25" spans="1:5" ht="16.5" customHeight="1" x14ac:dyDescent="0.3">
      <c r="A25" s="40" t="s">
        <v>2</v>
      </c>
      <c r="B25" s="42" t="s">
        <v>35</v>
      </c>
      <c r="C25" s="42" t="s">
        <v>36</v>
      </c>
      <c r="D25" s="25" t="s">
        <v>37</v>
      </c>
    </row>
    <row r="26" spans="1:5" ht="15.75" customHeight="1" x14ac:dyDescent="0.3">
      <c r="A26" s="41"/>
      <c r="B26" s="43"/>
      <c r="C26" s="43"/>
      <c r="D26" s="26"/>
    </row>
    <row r="27" spans="1:5" x14ac:dyDescent="0.3">
      <c r="A27" s="19" t="s">
        <v>5</v>
      </c>
      <c r="B27" s="14">
        <v>405000</v>
      </c>
      <c r="C27" s="14">
        <v>405107.66</v>
      </c>
      <c r="D27" s="20">
        <v>100.03</v>
      </c>
    </row>
    <row r="28" spans="1:5" ht="27.6" x14ac:dyDescent="0.3">
      <c r="A28" s="19" t="s">
        <v>6</v>
      </c>
      <c r="B28" s="14">
        <v>30000</v>
      </c>
      <c r="C28" s="14">
        <v>33691.019999999997</v>
      </c>
      <c r="D28" s="20">
        <v>112.3</v>
      </c>
    </row>
    <row r="29" spans="1:5" x14ac:dyDescent="0.3">
      <c r="A29" s="19" t="s">
        <v>7</v>
      </c>
      <c r="B29" s="14">
        <v>22000</v>
      </c>
      <c r="C29" s="14">
        <v>14144.47</v>
      </c>
      <c r="D29" s="20">
        <v>64.290000000000006</v>
      </c>
    </row>
    <row r="30" spans="1:5" ht="27.6" x14ac:dyDescent="0.3">
      <c r="A30" s="19" t="s">
        <v>8</v>
      </c>
      <c r="B30" s="14">
        <v>50000</v>
      </c>
      <c r="C30" s="14">
        <v>49323.28</v>
      </c>
      <c r="D30" s="20">
        <v>98.65</v>
      </c>
    </row>
    <row r="31" spans="1:5" x14ac:dyDescent="0.3">
      <c r="A31" s="19" t="s">
        <v>9</v>
      </c>
      <c r="B31" s="14">
        <v>3000</v>
      </c>
      <c r="C31" s="14">
        <v>4576</v>
      </c>
      <c r="D31" s="20">
        <v>152.53</v>
      </c>
    </row>
    <row r="32" spans="1:5" ht="27.6" x14ac:dyDescent="0.3">
      <c r="A32" s="19" t="s">
        <v>10</v>
      </c>
      <c r="B32" s="14">
        <v>190000</v>
      </c>
      <c r="C32" s="14">
        <v>194361.60000000001</v>
      </c>
      <c r="D32" s="20">
        <v>102.3</v>
      </c>
    </row>
    <row r="33" spans="1:4" ht="89.25" customHeight="1" x14ac:dyDescent="0.3">
      <c r="A33" s="37" t="s">
        <v>11</v>
      </c>
      <c r="B33" s="38">
        <v>9429.84</v>
      </c>
      <c r="C33" s="38">
        <v>8958.31</v>
      </c>
      <c r="D33" s="27">
        <v>95</v>
      </c>
    </row>
    <row r="34" spans="1:4" x14ac:dyDescent="0.3">
      <c r="A34" s="37"/>
      <c r="B34" s="38"/>
      <c r="C34" s="39"/>
      <c r="D34" s="27"/>
    </row>
    <row r="35" spans="1:4" x14ac:dyDescent="0.3">
      <c r="A35" s="19" t="s">
        <v>12</v>
      </c>
      <c r="B35" s="14">
        <v>390000</v>
      </c>
      <c r="C35" s="14">
        <v>380357.68</v>
      </c>
      <c r="D35" s="20">
        <v>97.53</v>
      </c>
    </row>
    <row r="36" spans="1:4" x14ac:dyDescent="0.3">
      <c r="A36" s="19" t="s">
        <v>13</v>
      </c>
      <c r="B36" s="14">
        <v>150000</v>
      </c>
      <c r="C36" s="14">
        <v>137004.23000000001</v>
      </c>
      <c r="D36" s="20">
        <v>91.34</v>
      </c>
    </row>
    <row r="37" spans="1:4" x14ac:dyDescent="0.3">
      <c r="A37" s="19" t="s">
        <v>14</v>
      </c>
      <c r="B37" s="14">
        <v>3500</v>
      </c>
      <c r="C37" s="14">
        <v>8691.8700000000008</v>
      </c>
      <c r="D37" s="20">
        <v>248.34</v>
      </c>
    </row>
    <row r="38" spans="1:4" x14ac:dyDescent="0.3">
      <c r="A38" s="19" t="s">
        <v>15</v>
      </c>
      <c r="B38" s="14">
        <v>30000</v>
      </c>
      <c r="C38" s="14">
        <v>31993.81</v>
      </c>
      <c r="D38" s="20">
        <v>106.65</v>
      </c>
    </row>
    <row r="39" spans="1:4" ht="44.25" customHeight="1" x14ac:dyDescent="0.3">
      <c r="A39" s="37" t="s">
        <v>16</v>
      </c>
      <c r="B39" s="38">
        <v>2000</v>
      </c>
      <c r="C39" s="38">
        <v>504</v>
      </c>
      <c r="D39" s="27">
        <v>25.2</v>
      </c>
    </row>
    <row r="40" spans="1:4" x14ac:dyDescent="0.3">
      <c r="A40" s="37"/>
      <c r="B40" s="38"/>
      <c r="C40" s="39"/>
      <c r="D40" s="27"/>
    </row>
    <row r="41" spans="1:4" ht="44.25" customHeight="1" x14ac:dyDescent="0.3">
      <c r="A41" s="37" t="s">
        <v>17</v>
      </c>
      <c r="B41" s="38">
        <v>4700</v>
      </c>
      <c r="C41" s="38">
        <v>4864.58</v>
      </c>
      <c r="D41" s="27">
        <v>103.5</v>
      </c>
    </row>
    <row r="42" spans="1:4" x14ac:dyDescent="0.3">
      <c r="A42" s="37"/>
      <c r="B42" s="38"/>
      <c r="C42" s="39"/>
      <c r="D42" s="27"/>
    </row>
    <row r="43" spans="1:4" x14ac:dyDescent="0.3">
      <c r="A43" s="19" t="s">
        <v>18</v>
      </c>
      <c r="B43" s="14">
        <v>10000</v>
      </c>
      <c r="C43" s="14">
        <v>46156.89</v>
      </c>
      <c r="D43" s="20">
        <v>461.57</v>
      </c>
    </row>
    <row r="44" spans="1:4" x14ac:dyDescent="0.3">
      <c r="A44" s="19" t="s">
        <v>19</v>
      </c>
      <c r="B44" s="14">
        <v>480000</v>
      </c>
      <c r="C44" s="14">
        <v>460628.51</v>
      </c>
      <c r="D44" s="20">
        <v>95.96</v>
      </c>
    </row>
    <row r="45" spans="1:4" x14ac:dyDescent="0.3">
      <c r="A45" s="19" t="s">
        <v>20</v>
      </c>
      <c r="B45" s="14">
        <v>170000</v>
      </c>
      <c r="C45" s="14">
        <v>159057.47</v>
      </c>
      <c r="D45" s="20">
        <v>93.56</v>
      </c>
    </row>
    <row r="46" spans="1:4" x14ac:dyDescent="0.3">
      <c r="A46" s="19" t="s">
        <v>21</v>
      </c>
      <c r="B46" s="14">
        <v>100000</v>
      </c>
      <c r="C46" s="14">
        <v>86109.94</v>
      </c>
      <c r="D46" s="20">
        <v>86.11</v>
      </c>
    </row>
    <row r="47" spans="1:4" ht="55.2" x14ac:dyDescent="0.3">
      <c r="A47" s="19" t="s">
        <v>32</v>
      </c>
      <c r="B47" s="14">
        <v>1000</v>
      </c>
      <c r="C47" s="14">
        <v>0</v>
      </c>
      <c r="D47" s="20">
        <v>0</v>
      </c>
    </row>
    <row r="48" spans="1:4" x14ac:dyDescent="0.3">
      <c r="A48" s="19" t="s">
        <v>31</v>
      </c>
      <c r="B48" s="14">
        <v>30000</v>
      </c>
      <c r="C48" s="14">
        <v>40000</v>
      </c>
      <c r="D48" s="20">
        <v>133.33000000000001</v>
      </c>
    </row>
    <row r="49" spans="1:9" x14ac:dyDescent="0.3">
      <c r="A49" s="28" t="s">
        <v>40</v>
      </c>
      <c r="B49" s="29">
        <f>SUM(B27:B48)</f>
        <v>2080629.8399999999</v>
      </c>
      <c r="C49" s="29">
        <v>2065531.32</v>
      </c>
      <c r="D49" s="22">
        <v>99.27</v>
      </c>
    </row>
    <row r="50" spans="1:9" x14ac:dyDescent="0.3">
      <c r="A50" s="28"/>
      <c r="B50" s="29"/>
      <c r="C50" s="30"/>
      <c r="D50" s="22"/>
    </row>
    <row r="51" spans="1:9" x14ac:dyDescent="0.3">
      <c r="A51" s="28"/>
      <c r="B51" s="29"/>
      <c r="C51" s="30"/>
      <c r="D51" s="22"/>
    </row>
    <row r="52" spans="1:9" x14ac:dyDescent="0.3">
      <c r="A52" s="19" t="s">
        <v>22</v>
      </c>
      <c r="B52" s="14">
        <v>100</v>
      </c>
      <c r="C52" s="14">
        <v>34.880000000000003</v>
      </c>
      <c r="D52" s="20">
        <v>34.880000000000003</v>
      </c>
      <c r="G52" s="9"/>
    </row>
    <row r="53" spans="1:9" ht="41.25" customHeight="1" x14ac:dyDescent="0.3">
      <c r="A53" s="28" t="s">
        <v>41</v>
      </c>
      <c r="B53" s="29">
        <v>100</v>
      </c>
      <c r="C53" s="29">
        <v>34.880000000000003</v>
      </c>
      <c r="D53" s="22">
        <v>34.880000000000003</v>
      </c>
    </row>
    <row r="54" spans="1:9" x14ac:dyDescent="0.3">
      <c r="A54" s="28"/>
      <c r="B54" s="29"/>
      <c r="C54" s="30"/>
      <c r="D54" s="22"/>
    </row>
    <row r="55" spans="1:9" ht="16.8" customHeight="1" x14ac:dyDescent="0.3">
      <c r="A55" s="34" t="s">
        <v>23</v>
      </c>
      <c r="B55" s="31">
        <f>SUM(B49+B53)</f>
        <v>2080729.8399999999</v>
      </c>
      <c r="C55" s="31">
        <v>2065566.2</v>
      </c>
      <c r="D55" s="23">
        <v>99.27</v>
      </c>
    </row>
    <row r="56" spans="1:9" x14ac:dyDescent="0.3">
      <c r="A56" s="34"/>
      <c r="B56" s="31"/>
      <c r="C56" s="32"/>
      <c r="D56" s="23"/>
    </row>
    <row r="57" spans="1:9" ht="17.399999999999999" customHeight="1" x14ac:dyDescent="0.3">
      <c r="A57" s="34"/>
      <c r="B57" s="31"/>
      <c r="C57" s="32"/>
      <c r="D57" s="23"/>
    </row>
    <row r="58" spans="1:9" ht="17.399999999999999" customHeight="1" x14ac:dyDescent="0.3">
      <c r="A58" s="34" t="s">
        <v>42</v>
      </c>
      <c r="B58" s="31">
        <f>SUM(B19-B55)</f>
        <v>44270.160000000149</v>
      </c>
      <c r="C58" s="31">
        <v>490473.87</v>
      </c>
      <c r="D58" s="23">
        <v>1107.9100000000001</v>
      </c>
    </row>
    <row r="59" spans="1:9" x14ac:dyDescent="0.3">
      <c r="A59" s="34"/>
      <c r="B59" s="31"/>
      <c r="C59" s="32"/>
      <c r="D59" s="23"/>
    </row>
    <row r="60" spans="1:9" ht="15" thickBot="1" x14ac:dyDescent="0.35">
      <c r="A60" s="35"/>
      <c r="B60" s="36"/>
      <c r="C60" s="33"/>
      <c r="D60" s="24"/>
    </row>
    <row r="61" spans="1:9" ht="15.6" x14ac:dyDescent="0.3">
      <c r="A61" s="12" t="s">
        <v>43</v>
      </c>
      <c r="B61" s="7"/>
      <c r="C61" s="7" t="s">
        <v>24</v>
      </c>
      <c r="D61" s="7"/>
    </row>
    <row r="62" spans="1:9" ht="15.6" x14ac:dyDescent="0.3">
      <c r="A62" s="8"/>
      <c r="B62" s="7"/>
      <c r="C62" s="7" t="s">
        <v>33</v>
      </c>
      <c r="D62" s="7"/>
      <c r="I62" s="2"/>
    </row>
    <row r="63" spans="1:9" ht="15.6" x14ac:dyDescent="0.3">
      <c r="A63" s="2"/>
    </row>
    <row r="65" spans="1:1" ht="15.6" x14ac:dyDescent="0.3">
      <c r="A65" s="2"/>
    </row>
    <row r="67" spans="1:1" ht="15.6" x14ac:dyDescent="0.3">
      <c r="A67" s="2"/>
    </row>
  </sheetData>
  <mergeCells count="48">
    <mergeCell ref="C10:C11"/>
    <mergeCell ref="B10:B11"/>
    <mergeCell ref="A10:A11"/>
    <mergeCell ref="D10:D11"/>
    <mergeCell ref="B19:B22"/>
    <mergeCell ref="C19:C22"/>
    <mergeCell ref="C17:C18"/>
    <mergeCell ref="C13:C15"/>
    <mergeCell ref="D13:D15"/>
    <mergeCell ref="D17:D18"/>
    <mergeCell ref="D19:D22"/>
    <mergeCell ref="B17:B18"/>
    <mergeCell ref="B13:B15"/>
    <mergeCell ref="A13:A15"/>
    <mergeCell ref="A17:A18"/>
    <mergeCell ref="A19:A22"/>
    <mergeCell ref="A25:A26"/>
    <mergeCell ref="A33:A34"/>
    <mergeCell ref="C33:C34"/>
    <mergeCell ref="B25:B26"/>
    <mergeCell ref="C25:C26"/>
    <mergeCell ref="B33:B34"/>
    <mergeCell ref="A39:A40"/>
    <mergeCell ref="C39:C40"/>
    <mergeCell ref="A41:A42"/>
    <mergeCell ref="C41:C42"/>
    <mergeCell ref="C49:C51"/>
    <mergeCell ref="B49:B51"/>
    <mergeCell ref="B39:B40"/>
    <mergeCell ref="B41:B42"/>
    <mergeCell ref="A49:A51"/>
    <mergeCell ref="A53:A54"/>
    <mergeCell ref="C53:C54"/>
    <mergeCell ref="C55:C57"/>
    <mergeCell ref="C58:C60"/>
    <mergeCell ref="B53:B54"/>
    <mergeCell ref="A55:A57"/>
    <mergeCell ref="A58:A60"/>
    <mergeCell ref="B55:B57"/>
    <mergeCell ref="B58:B60"/>
    <mergeCell ref="D49:D51"/>
    <mergeCell ref="D58:D60"/>
    <mergeCell ref="D53:D54"/>
    <mergeCell ref="D55:D57"/>
    <mergeCell ref="D25:D26"/>
    <mergeCell ref="D33:D34"/>
    <mergeCell ref="D39:D40"/>
    <mergeCell ref="D41:D42"/>
  </mergeCells>
  <pageMargins left="0.7" right="0.7" top="0.75" bottom="0.75" header="0.3" footer="0.3"/>
  <pageSetup paperSize="9" scale="8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Moj PC</dc:creator>
  <cp:lastModifiedBy>Darija</cp:lastModifiedBy>
  <cp:lastPrinted>2022-04-05T11:14:36Z</cp:lastPrinted>
  <dcterms:created xsi:type="dcterms:W3CDTF">2017-03-20T18:38:34Z</dcterms:created>
  <dcterms:modified xsi:type="dcterms:W3CDTF">2022-04-14T07:42:51Z</dcterms:modified>
</cp:coreProperties>
</file>